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h\Desktop\"/>
    </mc:Choice>
  </mc:AlternateContent>
  <xr:revisionPtr revIDLastSave="0" documentId="8_{19A6E668-5FEC-4D79-9577-4FF8066DC2D5}" xr6:coauthVersionLast="47" xr6:coauthVersionMax="47" xr10:uidLastSave="{00000000-0000-0000-0000-000000000000}"/>
  <bookViews>
    <workbookView xWindow="-120" yWindow="-120" windowWidth="29040" windowHeight="15720" xr2:uid="{E10B442C-A60F-4DCA-BD04-C0665B4C37C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4" i="1" l="1"/>
  <c r="L24" i="1"/>
  <c r="F24" i="1"/>
  <c r="F18" i="1"/>
  <c r="G18" i="1" s="1"/>
  <c r="F16" i="1"/>
  <c r="G16" i="1" s="1"/>
  <c r="E9" i="1"/>
  <c r="H9" i="1"/>
  <c r="I18" i="1" l="1"/>
  <c r="J18" i="1" s="1"/>
  <c r="I16" i="1"/>
  <c r="J16" i="1" s="1"/>
  <c r="F9" i="1"/>
  <c r="K18" i="1" l="1"/>
  <c r="L18" i="1" s="1"/>
  <c r="G9" i="1"/>
  <c r="I9" i="1" s="1"/>
  <c r="K16" i="1"/>
  <c r="L16" i="1" s="1"/>
  <c r="M18" i="1" l="1"/>
  <c r="J9" i="1"/>
  <c r="K9" i="1"/>
  <c r="L9" i="1" s="1"/>
  <c r="M9" i="1" s="1"/>
  <c r="M16" i="1"/>
  <c r="M27" i="1" l="1"/>
</calcChain>
</file>

<file path=xl/sharedStrings.xml><?xml version="1.0" encoding="utf-8"?>
<sst xmlns="http://schemas.openxmlformats.org/spreadsheetml/2006/main" count="58" uniqueCount="36">
  <si>
    <t>NaKa gemäss Betriebsvergleich</t>
  </si>
  <si>
    <t>Einstellungen für Stunden</t>
  </si>
  <si>
    <t>Arbeit</t>
  </si>
  <si>
    <t>PZK (%)</t>
  </si>
  <si>
    <t>ÜGK</t>
  </si>
  <si>
    <t>Mitarbeitercode</t>
  </si>
  <si>
    <t>Datum</t>
  </si>
  <si>
    <t>Mitarbeiter</t>
  </si>
  <si>
    <t>Menge</t>
  </si>
  <si>
    <t>interner Ansatz</t>
  </si>
  <si>
    <t>Total Einzellohn</t>
  </si>
  <si>
    <t>ÜGK (CHF)</t>
  </si>
  <si>
    <t>Herstellkosten</t>
  </si>
  <si>
    <t>VVGK</t>
  </si>
  <si>
    <t>Selbstkosten</t>
  </si>
  <si>
    <t>R+G</t>
  </si>
  <si>
    <t>Sollerlös</t>
  </si>
  <si>
    <t>VVGK (%)</t>
  </si>
  <si>
    <t>Max Meier</t>
  </si>
  <si>
    <t>HM pro Std</t>
  </si>
  <si>
    <t>Mitarbeier</t>
  </si>
  <si>
    <t>Max</t>
  </si>
  <si>
    <t>Material</t>
  </si>
  <si>
    <t>Bezeichnung</t>
  </si>
  <si>
    <t>Einzelpreis</t>
  </si>
  <si>
    <t>Total Einzelmaterial</t>
  </si>
  <si>
    <t>MGK</t>
  </si>
  <si>
    <t>Steckdose</t>
  </si>
  <si>
    <t>Hilfsmaterialzuschlag</t>
  </si>
  <si>
    <t>Einstellungen für Material</t>
  </si>
  <si>
    <t>Sonderkosten</t>
  </si>
  <si>
    <t>Materialkategorie</t>
  </si>
  <si>
    <t>Spesen</t>
  </si>
  <si>
    <t>Total Sollerlös 2026</t>
  </si>
  <si>
    <t>Einstellungen Global</t>
  </si>
  <si>
    <t>R+G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</si>
</sst>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4" fillId="0" borderId="0" xfId="0" applyFont="1"/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2" xfId="0" applyFont="1" applyBorder="1"/>
    <xf numFmtId="0" fontId="0" fillId="0" borderId="3" xfId="0" applyBorder="1"/>
    <xf numFmtId="2" fontId="2" fillId="0" borderId="4" xfId="0" applyNumberFormat="1" applyFont="1" applyBorder="1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180976</xdr:colOff>
      <xdr:row>5</xdr:row>
      <xdr:rowOff>28574</xdr:rowOff>
    </xdr:from>
    <xdr:to>
      <xdr:col>19</xdr:col>
      <xdr:colOff>295276</xdr:colOff>
      <xdr:row>8</xdr:row>
      <xdr:rowOff>161924</xdr:rowOff>
    </xdr:to>
    <xdr:sp macro="" textlink="">
      <xdr:nvSpPr>
        <xdr:cNvPr id="2" name="Geschweifte Klammer links 1">
          <a:extLst>
            <a:ext uri="{FF2B5EF4-FFF2-40B4-BE49-F238E27FC236}">
              <a16:creationId xmlns:a16="http://schemas.microsoft.com/office/drawing/2014/main" id="{EB96760A-92A0-BB22-C240-794A80D4F281}"/>
            </a:ext>
          </a:extLst>
        </xdr:cNvPr>
        <xdr:cNvSpPr/>
      </xdr:nvSpPr>
      <xdr:spPr>
        <a:xfrm>
          <a:off x="16544926" y="1057274"/>
          <a:ext cx="114300" cy="752475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19</xdr:col>
      <xdr:colOff>133350</xdr:colOff>
      <xdr:row>20</xdr:row>
      <xdr:rowOff>57150</xdr:rowOff>
    </xdr:from>
    <xdr:to>
      <xdr:col>19</xdr:col>
      <xdr:colOff>266700</xdr:colOff>
      <xdr:row>21</xdr:row>
      <xdr:rowOff>180975</xdr:rowOff>
    </xdr:to>
    <xdr:sp macro="" textlink="">
      <xdr:nvSpPr>
        <xdr:cNvPr id="3" name="Geschweifte Klammer links 2">
          <a:extLst>
            <a:ext uri="{FF2B5EF4-FFF2-40B4-BE49-F238E27FC236}">
              <a16:creationId xmlns:a16="http://schemas.microsoft.com/office/drawing/2014/main" id="{8306E96B-A63B-4D06-AF7B-46AD21626CBF}"/>
            </a:ext>
          </a:extLst>
        </xdr:cNvPr>
        <xdr:cNvSpPr/>
      </xdr:nvSpPr>
      <xdr:spPr>
        <a:xfrm>
          <a:off x="16497300" y="3762375"/>
          <a:ext cx="133350" cy="314325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BF9C-D927-44AF-B27A-BABF06AEEB33}">
  <dimension ref="B2:U30"/>
  <sheetViews>
    <sheetView tabSelected="1" topLeftCell="A6" workbookViewId="0">
      <selection activeCell="E9" sqref="E9"/>
    </sheetView>
  </sheetViews>
  <sheetFormatPr baseColWidth="10" defaultColWidth="11.42578125" defaultRowHeight="15" x14ac:dyDescent="0.25"/>
  <cols>
    <col min="2" max="2" width="14.28515625" customWidth="1"/>
    <col min="3" max="3" width="16.5703125" customWidth="1"/>
    <col min="4" max="4" width="13.5703125" customWidth="1"/>
    <col min="5" max="5" width="17" customWidth="1"/>
    <col min="6" max="6" width="18.85546875" customWidth="1"/>
    <col min="7" max="7" width="12.42578125" customWidth="1"/>
    <col min="9" max="9" width="14.42578125" bestFit="1" customWidth="1"/>
    <col min="10" max="10" width="8.5703125" customWidth="1"/>
    <col min="11" max="11" width="15.5703125" customWidth="1"/>
    <col min="12" max="12" width="10.28515625" customWidth="1"/>
    <col min="18" max="18" width="15.85546875" customWidth="1"/>
    <col min="19" max="19" width="9.140625" bestFit="1" customWidth="1"/>
    <col min="20" max="20" width="6.28515625" customWidth="1"/>
  </cols>
  <sheetData>
    <row r="2" spans="2:21" ht="21" x14ac:dyDescent="0.35">
      <c r="B2" s="9" t="s">
        <v>0</v>
      </c>
    </row>
    <row r="4" spans="2:21" x14ac:dyDescent="0.25">
      <c r="R4" s="3" t="s">
        <v>1</v>
      </c>
    </row>
    <row r="6" spans="2:21" ht="18.75" x14ac:dyDescent="0.3">
      <c r="B6" s="14" t="s">
        <v>2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R6" s="3" t="s">
        <v>3</v>
      </c>
      <c r="S6" s="5">
        <v>0.5</v>
      </c>
    </row>
    <row r="7" spans="2:21" x14ac:dyDescent="0.25">
      <c r="R7" s="3" t="s">
        <v>4</v>
      </c>
      <c r="S7" s="3">
        <v>10</v>
      </c>
      <c r="U7" t="s">
        <v>5</v>
      </c>
    </row>
    <row r="8" spans="2:21" s="2" customFormat="1" x14ac:dyDescent="0.25">
      <c r="B8" s="7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3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R8" s="7" t="s">
        <v>17</v>
      </c>
      <c r="S8" s="6">
        <v>0.15</v>
      </c>
    </row>
    <row r="9" spans="2:21" s="1" customFormat="1" x14ac:dyDescent="0.25">
      <c r="B9" s="10">
        <v>46068</v>
      </c>
      <c r="C9" s="4" t="s">
        <v>18</v>
      </c>
      <c r="D9" s="1">
        <v>2</v>
      </c>
      <c r="E9" s="1">
        <f>S13</f>
        <v>40</v>
      </c>
      <c r="F9" s="1">
        <f>D9*E9</f>
        <v>80</v>
      </c>
      <c r="G9" s="1">
        <f>F9*S6</f>
        <v>40</v>
      </c>
      <c r="H9" s="1">
        <f>D9*S7</f>
        <v>20</v>
      </c>
      <c r="I9" s="1">
        <f>F9+G9+H9</f>
        <v>140</v>
      </c>
      <c r="J9" s="1">
        <f>I9*S8</f>
        <v>21</v>
      </c>
      <c r="K9" s="1">
        <f>I9+J9</f>
        <v>161</v>
      </c>
      <c r="L9" s="8">
        <f>K9*S30</f>
        <v>16.100000000000001</v>
      </c>
      <c r="M9" s="8">
        <f>K9+L9</f>
        <v>177.1</v>
      </c>
      <c r="R9" s="7" t="s">
        <v>19</v>
      </c>
      <c r="S9" s="2">
        <v>1</v>
      </c>
    </row>
    <row r="10" spans="2:21" s="1" customFormat="1" x14ac:dyDescent="0.25">
      <c r="S10" s="2"/>
    </row>
    <row r="11" spans="2:21" s="1" customFormat="1" x14ac:dyDescent="0.25"/>
    <row r="12" spans="2:21" s="1" customFormat="1" x14ac:dyDescent="0.25">
      <c r="R12" s="1" t="s">
        <v>20</v>
      </c>
      <c r="S12" s="1" t="s">
        <v>21</v>
      </c>
    </row>
    <row r="13" spans="2:21" s="1" customFormat="1" ht="18.75" x14ac:dyDescent="0.3">
      <c r="B13" s="15" t="s">
        <v>22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R13" s="1" t="s">
        <v>9</v>
      </c>
      <c r="S13" s="8">
        <v>40</v>
      </c>
    </row>
    <row r="14" spans="2:21" s="1" customFormat="1" ht="13.5" customHeight="1" x14ac:dyDescent="0.3">
      <c r="B14" s="13"/>
      <c r="S14" s="8"/>
    </row>
    <row r="15" spans="2:21" s="1" customFormat="1" x14ac:dyDescent="0.25">
      <c r="B15" s="7" t="s">
        <v>6</v>
      </c>
      <c r="C15" s="2" t="s">
        <v>23</v>
      </c>
      <c r="D15" s="2" t="s">
        <v>8</v>
      </c>
      <c r="E15" s="2" t="s">
        <v>24</v>
      </c>
      <c r="F15" s="2" t="s">
        <v>25</v>
      </c>
      <c r="G15" s="2" t="s">
        <v>26</v>
      </c>
      <c r="H15" s="2"/>
      <c r="I15" s="2" t="s">
        <v>12</v>
      </c>
      <c r="J15" s="2" t="s">
        <v>13</v>
      </c>
      <c r="K15" s="2" t="s">
        <v>14</v>
      </c>
      <c r="L15" s="2" t="s">
        <v>15</v>
      </c>
      <c r="M15" s="2" t="s">
        <v>16</v>
      </c>
    </row>
    <row r="16" spans="2:21" x14ac:dyDescent="0.25">
      <c r="B16" s="10">
        <v>46068</v>
      </c>
      <c r="C16" s="4" t="s">
        <v>27</v>
      </c>
      <c r="D16" s="1">
        <v>2</v>
      </c>
      <c r="E16" s="1">
        <v>20</v>
      </c>
      <c r="F16" s="1">
        <f>D16*E16</f>
        <v>40</v>
      </c>
      <c r="G16" s="1">
        <f>F16*S21</f>
        <v>2</v>
      </c>
      <c r="H16" s="1"/>
      <c r="I16" s="1">
        <f>F16+G16+H16</f>
        <v>42</v>
      </c>
      <c r="J16" s="8">
        <f>I16*S22</f>
        <v>6.3</v>
      </c>
      <c r="K16" s="1">
        <f>I16+J16</f>
        <v>48.3</v>
      </c>
      <c r="L16" s="8">
        <f>K16*S30</f>
        <v>4.83</v>
      </c>
      <c r="M16" s="8">
        <f>K16+L16</f>
        <v>53.129999999999995</v>
      </c>
    </row>
    <row r="18" spans="2:21" x14ac:dyDescent="0.25">
      <c r="C18" t="s">
        <v>28</v>
      </c>
      <c r="F18" s="1">
        <f>D9*S9</f>
        <v>2</v>
      </c>
      <c r="G18" s="1">
        <f>F18*S21</f>
        <v>0.1</v>
      </c>
      <c r="H18" s="1"/>
      <c r="I18" s="1">
        <f>F18+G18</f>
        <v>2.1</v>
      </c>
      <c r="J18" s="8">
        <f>I18*S22</f>
        <v>0.315</v>
      </c>
      <c r="K18" s="1">
        <f>I18+J18</f>
        <v>2.415</v>
      </c>
      <c r="L18" s="8">
        <f>K18*S30</f>
        <v>0.24150000000000002</v>
      </c>
      <c r="M18" s="8">
        <f>K18+L18</f>
        <v>2.6564999999999999</v>
      </c>
    </row>
    <row r="19" spans="2:21" x14ac:dyDescent="0.25">
      <c r="R19" s="3" t="s">
        <v>29</v>
      </c>
    </row>
    <row r="21" spans="2:21" ht="18.75" x14ac:dyDescent="0.3">
      <c r="B21" s="15" t="s">
        <v>30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R21" s="3" t="s">
        <v>26</v>
      </c>
      <c r="S21" s="5">
        <v>0.05</v>
      </c>
    </row>
    <row r="22" spans="2:21" ht="18.75" x14ac:dyDescent="0.3"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R22" s="3" t="s">
        <v>13</v>
      </c>
      <c r="S22" s="5">
        <v>0.15</v>
      </c>
      <c r="U22" t="s">
        <v>31</v>
      </c>
    </row>
    <row r="23" spans="2:21" x14ac:dyDescent="0.25">
      <c r="B23" s="7" t="s">
        <v>6</v>
      </c>
      <c r="C23" s="2" t="s">
        <v>23</v>
      </c>
      <c r="D23" s="2" t="s">
        <v>8</v>
      </c>
      <c r="E23" s="2" t="s">
        <v>24</v>
      </c>
      <c r="F23" s="2" t="s">
        <v>25</v>
      </c>
      <c r="G23" s="2" t="s">
        <v>26</v>
      </c>
      <c r="H23" s="2"/>
      <c r="I23" s="2" t="s">
        <v>12</v>
      </c>
      <c r="J23" s="2" t="s">
        <v>13</v>
      </c>
      <c r="K23" s="2" t="s">
        <v>14</v>
      </c>
      <c r="L23" s="2" t="s">
        <v>15</v>
      </c>
      <c r="M23" s="2" t="s">
        <v>16</v>
      </c>
    </row>
    <row r="24" spans="2:21" x14ac:dyDescent="0.25">
      <c r="B24" s="20"/>
      <c r="C24" s="1" t="s">
        <v>32</v>
      </c>
      <c r="D24" s="1">
        <v>1</v>
      </c>
      <c r="E24" s="1">
        <v>45</v>
      </c>
      <c r="F24" s="1">
        <f>D24*E24</f>
        <v>45</v>
      </c>
      <c r="G24" s="1"/>
      <c r="H24" s="1"/>
      <c r="I24" s="1"/>
      <c r="J24" s="1"/>
      <c r="K24" s="1"/>
      <c r="L24" s="8">
        <f>F24*S30</f>
        <v>4.5</v>
      </c>
      <c r="M24" s="8">
        <f>K24+L24</f>
        <v>4.5</v>
      </c>
    </row>
    <row r="25" spans="2:21" x14ac:dyDescent="0.25">
      <c r="B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21" ht="15.75" thickBot="1" x14ac:dyDescent="0.3"/>
    <row r="27" spans="2:21" ht="16.5" thickBot="1" x14ac:dyDescent="0.3">
      <c r="B27" s="17" t="s">
        <v>33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>
        <f>SUM(M9:M26)</f>
        <v>237.38649999999998</v>
      </c>
    </row>
    <row r="28" spans="2:21" x14ac:dyDescent="0.25">
      <c r="R28" s="3" t="s">
        <v>34</v>
      </c>
    </row>
    <row r="30" spans="2:21" x14ac:dyDescent="0.25">
      <c r="R30" s="7" t="s">
        <v>35</v>
      </c>
      <c r="S30" s="6">
        <v>0.1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a4742f-8c13-4d67-9ab7-44c9b04af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4E09D3AC45AF40BA7CF8E4AD19E382" ma:contentTypeVersion="16" ma:contentTypeDescription="Ein neues Dokument erstellen." ma:contentTypeScope="" ma:versionID="863ea13e994140e02229f3d8d920ed6d">
  <xsd:schema xmlns:xsd="http://www.w3.org/2001/XMLSchema" xmlns:xs="http://www.w3.org/2001/XMLSchema" xmlns:p="http://schemas.microsoft.com/office/2006/metadata/properties" xmlns:ns3="15ed9f71-1514-4595-ae39-404f2d6ebc65" xmlns:ns4="06a4742f-8c13-4d67-9ab7-44c9b04af04e" targetNamespace="http://schemas.microsoft.com/office/2006/metadata/properties" ma:root="true" ma:fieldsID="21fd8cfe1fcd4c4119c6007e5212e3c1" ns3:_="" ns4:_="">
    <xsd:import namespace="15ed9f71-1514-4595-ae39-404f2d6ebc65"/>
    <xsd:import namespace="06a4742f-8c13-4d67-9ab7-44c9b04af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d9f71-1514-4595-ae39-404f2d6ebc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4742f-8c13-4d67-9ab7-44c9b04af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C61CB7-7CC6-4EF8-84E7-BEE2F90B07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72EF9-4749-47D6-BBEC-95C6F2D16257}">
  <ds:schemaRefs>
    <ds:schemaRef ds:uri="http://schemas.microsoft.com/office/2006/metadata/properties"/>
    <ds:schemaRef ds:uri="http://schemas.microsoft.com/office/infopath/2007/PartnerControls"/>
    <ds:schemaRef ds:uri="06a4742f-8c13-4d67-9ab7-44c9b04af04e"/>
  </ds:schemaRefs>
</ds:datastoreItem>
</file>

<file path=customXml/itemProps3.xml><?xml version="1.0" encoding="utf-8"?>
<ds:datastoreItem xmlns:ds="http://schemas.openxmlformats.org/officeDocument/2006/customXml" ds:itemID="{E54EE5C8-B083-4E91-84BD-A994606B1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ed9f71-1514-4595-ae39-404f2d6ebc65"/>
    <ds:schemaRef ds:uri="06a4742f-8c13-4d67-9ab7-44c9b04af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Lorenc</dc:creator>
  <cp:keywords/>
  <dc:description/>
  <cp:lastModifiedBy>Wencke Happ</cp:lastModifiedBy>
  <cp:revision/>
  <dcterms:created xsi:type="dcterms:W3CDTF">2026-05-28T14:09:45Z</dcterms:created>
  <dcterms:modified xsi:type="dcterms:W3CDTF">2026-07-21T07:08:08Z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0x010100F64E09D3AC45AF40BA7CF8E4AD19E382</vt:lpwstr>
  </property>
</Properties>
</file>